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<sst xmlns="http://schemas.openxmlformats.org/spreadsheetml/2006/main" count="192" uniqueCount="174">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</sst>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6">
      <selection activeCell="CM83" sqref="CM83:DD83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9" t="s">
        <v>172</v>
      </c>
      <c r="AN19" s="69"/>
      <c r="AO19" s="69"/>
      <c r="AP19" s="69"/>
      <c r="AQ19" s="69"/>
      <c r="AR19" s="68" t="s">
        <v>3</v>
      </c>
      <c r="AS19" s="68"/>
      <c r="AT19" s="69" t="s">
        <v>173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171</v>
      </c>
      <c r="BL19" s="69"/>
      <c r="BM19" s="69"/>
      <c r="BN19" s="69"/>
      <c r="BO19" s="69"/>
      <c r="BP19" s="69"/>
      <c r="BQ19" s="69"/>
      <c r="BR19" s="69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45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78"/>
    </row>
    <row r="23" spans="1:108" s="19" customFormat="1" ht="62.25" customHeight="1">
      <c r="A23" s="2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0"/>
      <c r="BA23" s="77" t="s">
        <v>13</v>
      </c>
      <c r="BB23" s="29"/>
      <c r="BC23" s="29"/>
      <c r="BD23" s="29"/>
      <c r="BE23" s="29"/>
      <c r="BF23" s="29"/>
      <c r="BG23" s="29"/>
      <c r="BH23" s="29"/>
      <c r="BI23" s="30"/>
      <c r="BJ23" s="77" t="s">
        <v>14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30"/>
      <c r="BW23" s="28" t="s">
        <v>9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30"/>
      <c r="CM23" s="77" t="s">
        <v>15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9" customFormat="1" ht="14.25" customHeight="1">
      <c r="A24" s="28">
        <v>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  <c r="BA24" s="28">
        <v>2</v>
      </c>
      <c r="BB24" s="29"/>
      <c r="BC24" s="29"/>
      <c r="BD24" s="29"/>
      <c r="BE24" s="29"/>
      <c r="BF24" s="29"/>
      <c r="BG24" s="29"/>
      <c r="BH24" s="29"/>
      <c r="BI24" s="30"/>
      <c r="BJ24" s="28">
        <v>3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28">
        <v>4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30"/>
      <c r="CM24" s="28">
        <v>5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18" customFormat="1" ht="15.75" customHeight="1">
      <c r="A25" s="6"/>
      <c r="B25" s="40" t="s">
        <v>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20" customFormat="1" ht="15.75" customHeight="1">
      <c r="A26" s="7"/>
      <c r="B26" s="45" t="s">
        <v>132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1"/>
      <c r="BA26" s="34" t="s">
        <v>16</v>
      </c>
      <c r="BB26" s="35"/>
      <c r="BC26" s="35"/>
      <c r="BD26" s="35"/>
      <c r="BE26" s="35"/>
      <c r="BF26" s="35"/>
      <c r="BG26" s="35"/>
      <c r="BH26" s="35"/>
      <c r="BI26" s="36"/>
      <c r="BJ26" s="37">
        <v>153115000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28">
        <v>1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0"/>
      <c r="CM26" s="42">
        <f>BJ26*BW26</f>
        <v>153115000</v>
      </c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20" customFormat="1" ht="15.75" customHeight="1">
      <c r="A27" s="7"/>
      <c r="B27" s="45" t="s">
        <v>164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1"/>
      <c r="BA27" s="34" t="s">
        <v>17</v>
      </c>
      <c r="BB27" s="35"/>
      <c r="BC27" s="35"/>
      <c r="BD27" s="35"/>
      <c r="BE27" s="35"/>
      <c r="BF27" s="35"/>
      <c r="BG27" s="35"/>
      <c r="BH27" s="35"/>
      <c r="BI27" s="36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28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42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20" customFormat="1" ht="15.75" customHeight="1">
      <c r="A28" s="7"/>
      <c r="B28" s="45" t="s">
        <v>133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1"/>
      <c r="BA28" s="34" t="s">
        <v>18</v>
      </c>
      <c r="BB28" s="35"/>
      <c r="BC28" s="35"/>
      <c r="BD28" s="35"/>
      <c r="BE28" s="35"/>
      <c r="BF28" s="35"/>
      <c r="BG28" s="35"/>
      <c r="BH28" s="35"/>
      <c r="BI28" s="36"/>
      <c r="BJ28" s="37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28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42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20" customFormat="1" ht="15.75" customHeight="1">
      <c r="A29" s="7"/>
      <c r="B29" s="45" t="s">
        <v>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1"/>
      <c r="BA29" s="34" t="s">
        <v>19</v>
      </c>
      <c r="BB29" s="35"/>
      <c r="BC29" s="35"/>
      <c r="BD29" s="35"/>
      <c r="BE29" s="35"/>
      <c r="BF29" s="35"/>
      <c r="BG29" s="35"/>
      <c r="BH29" s="35"/>
      <c r="BI29" s="36"/>
      <c r="BJ29" s="37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28">
        <v>0.5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42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20" customFormat="1" ht="15.75" customHeight="1">
      <c r="A30" s="7"/>
      <c r="B30" s="45" t="s">
        <v>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1"/>
      <c r="BA30" s="34" t="s">
        <v>21</v>
      </c>
      <c r="BB30" s="35"/>
      <c r="BC30" s="35"/>
      <c r="BD30" s="35"/>
      <c r="BE30" s="35"/>
      <c r="BF30" s="35"/>
      <c r="BG30" s="35"/>
      <c r="BH30" s="35"/>
      <c r="BI30" s="36"/>
      <c r="BJ30" s="37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28">
        <v>0.5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42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20" customFormat="1" ht="15.75" customHeight="1">
      <c r="A31" s="8"/>
      <c r="B31" s="58" t="s">
        <v>134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"/>
      <c r="BA31" s="59" t="s">
        <v>22</v>
      </c>
      <c r="BB31" s="60"/>
      <c r="BC31" s="60"/>
      <c r="BD31" s="60"/>
      <c r="BE31" s="60"/>
      <c r="BF31" s="60"/>
      <c r="BG31" s="60"/>
      <c r="BH31" s="60"/>
      <c r="BI31" s="61"/>
      <c r="BJ31" s="62">
        <f>SUM(BJ26:BV30)</f>
        <v>153115000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65" t="s">
        <v>33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55">
        <f>SUM(CM26:DD30)</f>
        <v>153115000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0" customFormat="1" ht="15.75" customHeight="1">
      <c r="A32" s="7"/>
      <c r="B32" s="40" t="s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20" customFormat="1" ht="30" customHeight="1">
      <c r="A33" s="7"/>
      <c r="B33" s="26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3"/>
      <c r="BA33" s="52"/>
      <c r="BB33" s="53"/>
      <c r="BC33" s="53"/>
      <c r="BD33" s="53"/>
      <c r="BE33" s="53"/>
      <c r="BF33" s="53"/>
      <c r="BG33" s="53"/>
      <c r="BH33" s="53"/>
      <c r="BI33" s="54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26" t="s">
        <v>11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3"/>
      <c r="BA34" s="52" t="s">
        <v>26</v>
      </c>
      <c r="BB34" s="53"/>
      <c r="BC34" s="53"/>
      <c r="BD34" s="53"/>
      <c r="BE34" s="53"/>
      <c r="BF34" s="53"/>
      <c r="BG34" s="53"/>
      <c r="BH34" s="53"/>
      <c r="BI34" s="54"/>
      <c r="BJ34" s="37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0" customFormat="1" ht="15.75" customHeight="1">
      <c r="A35" s="8"/>
      <c r="B35" s="45" t="s">
        <v>135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2"/>
      <c r="BA35" s="34" t="s">
        <v>29</v>
      </c>
      <c r="BB35" s="35"/>
      <c r="BC35" s="35"/>
      <c r="BD35" s="35"/>
      <c r="BE35" s="35"/>
      <c r="BF35" s="35"/>
      <c r="BG35" s="35"/>
      <c r="BH35" s="35"/>
      <c r="BI35" s="36"/>
      <c r="BJ35" s="70">
        <f>SUM(BJ34)</f>
        <v>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28" t="s">
        <v>33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0" t="s">
        <v>23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20" customFormat="1" ht="102" customHeight="1">
      <c r="A37" s="7"/>
      <c r="B37" s="26" t="s">
        <v>24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3"/>
      <c r="BA37" s="34" t="s">
        <v>30</v>
      </c>
      <c r="BB37" s="35"/>
      <c r="BC37" s="35"/>
      <c r="BD37" s="35"/>
      <c r="BE37" s="35"/>
      <c r="BF37" s="35"/>
      <c r="BG37" s="35"/>
      <c r="BH37" s="35"/>
      <c r="BI37" s="36"/>
      <c r="BJ37" s="37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28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42">
        <f>BJ37*BW37</f>
        <v>0</v>
      </c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20" customFormat="1" ht="15.75" customHeight="1">
      <c r="A38" s="7"/>
      <c r="B38" s="45" t="s">
        <v>27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1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7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28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42">
        <f>BJ38*BW38</f>
        <v>0</v>
      </c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20" customFormat="1" ht="15.75" customHeight="1">
      <c r="A39" s="7"/>
      <c r="B39" s="45" t="s">
        <v>136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1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28" t="s">
        <v>33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0" t="s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20" customFormat="1" ht="30" customHeight="1">
      <c r="A41" s="7"/>
      <c r="B41" s="26" t="s">
        <v>25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"/>
      <c r="BA41" s="34" t="s">
        <v>34</v>
      </c>
      <c r="BB41" s="35"/>
      <c r="BC41" s="35"/>
      <c r="BD41" s="35"/>
      <c r="BE41" s="35"/>
      <c r="BF41" s="35"/>
      <c r="BG41" s="35"/>
      <c r="BH41" s="35"/>
      <c r="BI41" s="36"/>
      <c r="BJ41" s="37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  <c r="BW41" s="28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2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20" customFormat="1" ht="73.5" customHeight="1">
      <c r="A42" s="7"/>
      <c r="B42" s="26" t="s">
        <v>137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7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/>
      <c r="BW42" s="28">
        <v>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42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20" customFormat="1" ht="58.5" customHeight="1">
      <c r="A43" s="7"/>
      <c r="B43" s="26" t="s">
        <v>138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"/>
      <c r="BA43" s="34" t="s">
        <v>37</v>
      </c>
      <c r="BB43" s="35"/>
      <c r="BC43" s="35"/>
      <c r="BD43" s="35"/>
      <c r="BE43" s="35"/>
      <c r="BF43" s="35"/>
      <c r="BG43" s="35"/>
      <c r="BH43" s="35"/>
      <c r="BI43" s="36"/>
      <c r="BJ43" s="37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W43" s="28">
        <v>0.5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42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20" customFormat="1" ht="59.25" customHeight="1">
      <c r="A44" s="7"/>
      <c r="B44" s="26" t="s">
        <v>36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7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  <c r="BW44" s="28">
        <v>0.1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2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20" customFormat="1" ht="30" customHeight="1">
      <c r="A45" s="7"/>
      <c r="B45" s="26" t="s">
        <v>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7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/>
      <c r="BW45" s="28">
        <v>0.5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0"/>
      <c r="CM45" s="42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20" customFormat="1" ht="87.75" customHeight="1">
      <c r="A46" s="7"/>
      <c r="B46" s="26" t="s">
        <v>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"/>
      <c r="BA46" s="34" t="s">
        <v>43</v>
      </c>
      <c r="BB46" s="35"/>
      <c r="BC46" s="35"/>
      <c r="BD46" s="35"/>
      <c r="BE46" s="35"/>
      <c r="BF46" s="35"/>
      <c r="BG46" s="35"/>
      <c r="BH46" s="35"/>
      <c r="BI46" s="36"/>
      <c r="BJ46" s="37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9"/>
      <c r="BW46" s="28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42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20" customFormat="1" ht="45" customHeight="1">
      <c r="A47" s="7"/>
      <c r="B47" s="26" t="s">
        <v>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7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  <c r="BW47" s="28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42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20" customFormat="1" ht="30" customHeight="1">
      <c r="A48" s="7"/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1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7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/>
      <c r="BW48" s="28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42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20" customFormat="1" ht="15.75" customHeight="1">
      <c r="A49" s="7"/>
      <c r="B49" s="45" t="s">
        <v>48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1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7">
        <v>4410000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28">
        <v>0.1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42">
        <f>BJ49*BW49</f>
        <v>441000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20" customFormat="1" ht="45" customHeight="1">
      <c r="A50" s="7"/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"/>
      <c r="BA50" s="34" t="s">
        <v>50</v>
      </c>
      <c r="BB50" s="35"/>
      <c r="BC50" s="35"/>
      <c r="BD50" s="35"/>
      <c r="BE50" s="35"/>
      <c r="BF50" s="35"/>
      <c r="BG50" s="35"/>
      <c r="BH50" s="35"/>
      <c r="BI50" s="36"/>
      <c r="BJ50" s="37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28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42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20" customFormat="1" ht="58.5" customHeight="1">
      <c r="A51" s="7"/>
      <c r="B51" s="26" t="s">
        <v>139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7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28">
        <v>0.5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42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20" customFormat="1" ht="45" customHeight="1">
      <c r="A52" s="7"/>
      <c r="B52" s="26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"/>
      <c r="BA52" s="34" t="s">
        <v>53</v>
      </c>
      <c r="BB52" s="35"/>
      <c r="BC52" s="35"/>
      <c r="BD52" s="35"/>
      <c r="BE52" s="35"/>
      <c r="BF52" s="35"/>
      <c r="BG52" s="35"/>
      <c r="BH52" s="35"/>
      <c r="BI52" s="36"/>
      <c r="BJ52" s="37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9"/>
      <c r="BW52" s="28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42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20" customFormat="1" ht="45" customHeight="1">
      <c r="A53" s="7"/>
      <c r="B53" s="26" t="s">
        <v>142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7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  <c r="BW53" s="28">
        <v>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42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20" customFormat="1" ht="58.5" customHeight="1">
      <c r="A54" s="7"/>
      <c r="B54" s="26" t="s">
        <v>141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7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28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42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70">
        <f>SUM(BJ41:BV54)</f>
        <v>4410000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28" t="s">
        <v>33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1">
        <f>SUM(CM41:DD54)</f>
        <v>441000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0" t="s">
        <v>52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20" customFormat="1" ht="30" customHeight="1">
      <c r="A57" s="7"/>
      <c r="B57" s="26" t="s">
        <v>58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1"/>
      <c r="BA57" s="34" t="s">
        <v>57</v>
      </c>
      <c r="BB57" s="35"/>
      <c r="BC57" s="35"/>
      <c r="BD57" s="35"/>
      <c r="BE57" s="35"/>
      <c r="BF57" s="35"/>
      <c r="BG57" s="35"/>
      <c r="BH57" s="35"/>
      <c r="BI57" s="36"/>
      <c r="BJ57" s="37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28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42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20" customFormat="1" ht="59.25" customHeight="1">
      <c r="A58" s="7"/>
      <c r="B58" s="26" t="s">
        <v>144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"/>
      <c r="BA58" s="34" t="s">
        <v>59</v>
      </c>
      <c r="BB58" s="35"/>
      <c r="BC58" s="35"/>
      <c r="BD58" s="35"/>
      <c r="BE58" s="35"/>
      <c r="BF58" s="35"/>
      <c r="BG58" s="35"/>
      <c r="BH58" s="35"/>
      <c r="BI58" s="36"/>
      <c r="BJ58" s="37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28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42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20" customFormat="1" ht="87.75" customHeight="1">
      <c r="A59" s="7"/>
      <c r="B59" s="26" t="s">
        <v>163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7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28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2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20" customFormat="1" ht="73.5" customHeight="1">
      <c r="A60" s="7"/>
      <c r="B60" s="26" t="s">
        <v>145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7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28">
        <v>0.1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42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20" customFormat="1" ht="88.5" customHeight="1">
      <c r="A61" s="7"/>
      <c r="B61" s="26" t="s">
        <v>146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7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28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42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20" customFormat="1" ht="88.5" customHeight="1">
      <c r="A62" s="7"/>
      <c r="B62" s="26" t="s">
        <v>147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7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28">
        <v>0.1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42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20" customFormat="1" ht="131.25" customHeight="1">
      <c r="A63" s="7"/>
      <c r="B63" s="26" t="s">
        <v>148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7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28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42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20" customFormat="1" ht="102" customHeight="1">
      <c r="A64" s="7"/>
      <c r="B64" s="26" t="s">
        <v>162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7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28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42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20" customFormat="1" ht="30" customHeight="1">
      <c r="A65" s="7"/>
      <c r="B65" s="26" t="s">
        <v>76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7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28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42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20" customFormat="1" ht="59.25" customHeight="1">
      <c r="A66" s="7"/>
      <c r="B66" s="26" t="s">
        <v>77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7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28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42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20" customFormat="1" ht="87.75" customHeight="1">
      <c r="A67" s="7"/>
      <c r="B67" s="26" t="s">
        <v>78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7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28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2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20" customFormat="1" ht="30" customHeight="1">
      <c r="A68" s="7"/>
      <c r="B68" s="26" t="s">
        <v>47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7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28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2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20" customFormat="1" ht="30" customHeight="1">
      <c r="A69" s="7"/>
      <c r="B69" s="26" t="s">
        <v>79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7">
        <v>127614.96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28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0"/>
      <c r="CM69" s="42">
        <f>ROUND(BJ69*BW69,)</f>
        <v>127615</v>
      </c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spans="1:108" s="20" customFormat="1" ht="59.25" customHeight="1">
      <c r="A70" s="7"/>
      <c r="B70" s="26" t="s">
        <v>80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7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28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2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20" customFormat="1" ht="45" customHeight="1">
      <c r="A71" s="7"/>
      <c r="B71" s="26" t="s">
        <v>112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7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28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2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</row>
    <row r="72" spans="1:108" s="20" customFormat="1" ht="72.75" customHeight="1">
      <c r="A72" s="7"/>
      <c r="B72" s="26" t="s">
        <v>81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7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28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42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s="20" customFormat="1" ht="59.25" customHeight="1">
      <c r="A73" s="7"/>
      <c r="B73" s="26" t="s">
        <v>82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7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28">
        <v>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0"/>
      <c r="CM73" s="42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s="20" customFormat="1" ht="45" customHeight="1">
      <c r="A74" s="7"/>
      <c r="B74" s="26" t="s">
        <v>83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7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28">
        <v>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42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s="20" customFormat="1" ht="73.5" customHeight="1">
      <c r="A75" s="7"/>
      <c r="B75" s="26" t="s">
        <v>84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1"/>
      <c r="BA75" s="34" t="s">
        <v>88</v>
      </c>
      <c r="BB75" s="35"/>
      <c r="BC75" s="35"/>
      <c r="BD75" s="35"/>
      <c r="BE75" s="35"/>
      <c r="BF75" s="35"/>
      <c r="BG75" s="35"/>
      <c r="BH75" s="35"/>
      <c r="BI75" s="36"/>
      <c r="BJ75" s="37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28">
        <v>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42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s="20" customFormat="1" ht="45" customHeight="1">
      <c r="A76" s="7"/>
      <c r="B76" s="26" t="s">
        <v>85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"/>
      <c r="BA76" s="34" t="s">
        <v>90</v>
      </c>
      <c r="BB76" s="35"/>
      <c r="BC76" s="35"/>
      <c r="BD76" s="35"/>
      <c r="BE76" s="35"/>
      <c r="BF76" s="35"/>
      <c r="BG76" s="35"/>
      <c r="BH76" s="35"/>
      <c r="BI76" s="36"/>
      <c r="BJ76" s="37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28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42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s="20" customFormat="1" ht="45" customHeight="1">
      <c r="A77" s="7"/>
      <c r="B77" s="26" t="s">
        <v>149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1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7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28">
        <v>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42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s="20" customFormat="1" ht="15.75" customHeight="1">
      <c r="A78" s="7"/>
      <c r="B78" s="45" t="s">
        <v>150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1"/>
      <c r="BA78" s="34" t="s">
        <v>94</v>
      </c>
      <c r="BB78" s="35"/>
      <c r="BC78" s="35"/>
      <c r="BD78" s="35"/>
      <c r="BE78" s="35"/>
      <c r="BF78" s="35"/>
      <c r="BG78" s="35"/>
      <c r="BH78" s="35"/>
      <c r="BI78" s="36"/>
      <c r="BJ78" s="37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28">
        <v>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2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s="20" customFormat="1" ht="15.75" customHeight="1">
      <c r="A79" s="7"/>
      <c r="B79" s="45" t="s">
        <v>86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1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7">
        <v>488717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28">
        <v>0.1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42">
        <f>ROUND(BJ79*BW79,)</f>
        <v>48872</v>
      </c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s="20" customFormat="1" ht="15.75" customHeight="1">
      <c r="A80" s="7"/>
      <c r="B80" s="45" t="s">
        <v>151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1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70">
        <f>SUM(BJ57:BV79)</f>
        <v>616331.96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28" t="s">
        <v>33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1">
        <f>SUM(CM57:DD79)</f>
        <v>176487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0" t="s">
        <v>87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08" s="20" customFormat="1" ht="45" customHeight="1">
      <c r="A82" s="7"/>
      <c r="B82" s="26" t="s">
        <v>152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1"/>
      <c r="BA82" s="34" t="s">
        <v>97</v>
      </c>
      <c r="BB82" s="35"/>
      <c r="BC82" s="35"/>
      <c r="BD82" s="35"/>
      <c r="BE82" s="35"/>
      <c r="BF82" s="35"/>
      <c r="BG82" s="35"/>
      <c r="BH82" s="35"/>
      <c r="BI82" s="36"/>
      <c r="BJ82" s="37">
        <v>860381.96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9"/>
      <c r="BW82" s="28">
        <v>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1">
        <f>BJ82*BW82</f>
        <v>860381.96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26" t="s">
        <v>153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7"/>
      <c r="CM83" s="31">
        <f>CM31+CM35+CM39+CM55+CM80+CM82</f>
        <v>154592868.96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45" t="s">
        <v>154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78"/>
      <c r="CM84" s="31">
        <f>CM83-CM34*0.8</f>
        <v>154592868.96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0" t="s">
        <v>89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</row>
    <row r="86" spans="1:108" s="20" customFormat="1" ht="59.25" customHeight="1">
      <c r="A86" s="7"/>
      <c r="B86" s="26" t="s">
        <v>92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"/>
      <c r="BA86" s="34" t="s">
        <v>98</v>
      </c>
      <c r="BB86" s="35"/>
      <c r="BC86" s="35"/>
      <c r="BD86" s="35"/>
      <c r="BE86" s="35"/>
      <c r="BF86" s="35"/>
      <c r="BG86" s="35"/>
      <c r="BH86" s="35"/>
      <c r="BI86" s="36"/>
      <c r="BJ86" s="37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28" t="s">
        <v>33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0"/>
      <c r="CM86" s="42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</row>
    <row r="87" spans="1:108" s="20" customFormat="1" ht="30" customHeight="1">
      <c r="A87" s="7"/>
      <c r="B87" s="26" t="s">
        <v>93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7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28" t="s">
        <v>33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2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4"/>
    </row>
    <row r="88" spans="1:108" s="20" customFormat="1" ht="30" customHeight="1">
      <c r="A88" s="7"/>
      <c r="B88" s="26" t="s">
        <v>102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7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28" t="s">
        <v>33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0"/>
      <c r="CM88" s="42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4"/>
    </row>
    <row r="89" spans="1:108" s="20" customFormat="1" ht="15.75" customHeight="1">
      <c r="A89" s="7"/>
      <c r="B89" s="45" t="s">
        <v>103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1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7">
        <v>182093.51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28" t="s">
        <v>33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0"/>
      <c r="CM89" s="42">
        <f>BJ89</f>
        <v>182093.51</v>
      </c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4"/>
    </row>
    <row r="90" spans="1:108" s="20" customFormat="1" ht="43.5" customHeight="1">
      <c r="A90" s="7"/>
      <c r="B90" s="26" t="s">
        <v>104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"/>
      <c r="BA90" s="34" t="s">
        <v>155</v>
      </c>
      <c r="BB90" s="35"/>
      <c r="BC90" s="35"/>
      <c r="BD90" s="35"/>
      <c r="BE90" s="35"/>
      <c r="BF90" s="35"/>
      <c r="BG90" s="35"/>
      <c r="BH90" s="35"/>
      <c r="BI90" s="36"/>
      <c r="BJ90" s="37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28" t="s">
        <v>33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0"/>
      <c r="CM90" s="42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4"/>
    </row>
    <row r="91" spans="1:108" s="20" customFormat="1" ht="30" customHeight="1">
      <c r="A91" s="7"/>
      <c r="B91" s="26" t="s">
        <v>105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7">
        <v>0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28" t="s">
        <v>33</v>
      </c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0"/>
      <c r="CM91" s="42">
        <f>BJ91</f>
        <v>0</v>
      </c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4"/>
    </row>
    <row r="92" spans="1:108" s="20" customFormat="1" ht="87.75" customHeight="1">
      <c r="A92" s="7"/>
      <c r="B92" s="26" t="s">
        <v>106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1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7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28" t="s">
        <v>33</v>
      </c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0"/>
      <c r="CM92" s="42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4"/>
    </row>
    <row r="93" spans="1:108" s="20" customFormat="1" ht="15.75" customHeight="1">
      <c r="A93" s="7"/>
      <c r="B93" s="26" t="s">
        <v>107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7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28" t="s">
        <v>33</v>
      </c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0"/>
      <c r="CM93" s="42">
        <f>BJ93</f>
        <v>0</v>
      </c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4"/>
    </row>
    <row r="94" spans="1:108" s="20" customFormat="1" ht="30" customHeight="1">
      <c r="A94" s="7"/>
      <c r="B94" s="26" t="s">
        <v>108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1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7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28" t="s">
        <v>33</v>
      </c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0"/>
      <c r="CM94" s="42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4"/>
    </row>
    <row r="95" spans="1:108" s="20" customFormat="1" ht="58.5" customHeight="1">
      <c r="A95" s="7"/>
      <c r="B95" s="26" t="s">
        <v>160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1"/>
      <c r="BA95" s="34" t="s">
        <v>161</v>
      </c>
      <c r="BB95" s="35"/>
      <c r="BC95" s="35"/>
      <c r="BD95" s="35"/>
      <c r="BE95" s="35"/>
      <c r="BF95" s="35"/>
      <c r="BG95" s="35"/>
      <c r="BH95" s="35"/>
      <c r="BI95" s="36"/>
      <c r="BJ95" s="37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28" t="s">
        <v>33</v>
      </c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0"/>
      <c r="CM95" s="42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4"/>
    </row>
    <row r="96" spans="1:108" s="20" customFormat="1" ht="15.75" customHeight="1">
      <c r="A96" s="7"/>
      <c r="B96" s="45" t="s">
        <v>165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78"/>
      <c r="CM96" s="31">
        <f>SUM(CM86:DD95)</f>
        <v>182093.51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0" t="s">
        <v>109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1"/>
    </row>
    <row r="98" spans="1:108" s="20" customFormat="1" ht="15.75" customHeight="1">
      <c r="A98" s="7"/>
      <c r="B98" s="45" t="s">
        <v>110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78"/>
      <c r="CM98" s="31">
        <f>CM84-CM96</f>
        <v>154410775.45000002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8:DD68"/>
    <mergeCell ref="B67:AY67"/>
    <mergeCell ref="BA67:BI67"/>
    <mergeCell ref="BJ67:BV67"/>
    <mergeCell ref="BW67:CL67"/>
    <mergeCell ref="B68:AY68"/>
    <mergeCell ref="BA68:BI68"/>
    <mergeCell ref="BJ68:BV68"/>
    <mergeCell ref="BW68:CL68"/>
    <mergeCell ref="CM63:DD63"/>
    <mergeCell ref="BA65:BI65"/>
    <mergeCell ref="BJ65:BV65"/>
    <mergeCell ref="BW65:CL65"/>
    <mergeCell ref="CM65:DD65"/>
    <mergeCell ref="CM66:DD66"/>
    <mergeCell ref="CM67:DD67"/>
    <mergeCell ref="B66:AY66"/>
    <mergeCell ref="BA66:BI66"/>
    <mergeCell ref="BJ66:BV66"/>
    <mergeCell ref="BW66:CL66"/>
    <mergeCell ref="B63:AY63"/>
    <mergeCell ref="BA63:BI63"/>
    <mergeCell ref="BJ63:BV63"/>
    <mergeCell ref="BW63:CL63"/>
    <mergeCell ref="B65:AY65"/>
    <mergeCell ref="B58:AY58"/>
    <mergeCell ref="B56:DD56"/>
    <mergeCell ref="BA57:BI57"/>
    <mergeCell ref="BW62:CL62"/>
    <mergeCell ref="BW61:CL61"/>
    <mergeCell ref="CM57:DD57"/>
    <mergeCell ref="CM58:DD58"/>
    <mergeCell ref="CM62:DD62"/>
    <mergeCell ref="BW57:CL57"/>
    <mergeCell ref="BA60:BI60"/>
    <mergeCell ref="BJ60:BV60"/>
    <mergeCell ref="BW60:CL60"/>
    <mergeCell ref="BW55:CL55"/>
    <mergeCell ref="BA58:BI58"/>
    <mergeCell ref="BA55:BI55"/>
    <mergeCell ref="BJ55:BV55"/>
    <mergeCell ref="BJ58:BV58"/>
    <mergeCell ref="BW58:CL58"/>
    <mergeCell ref="A24:AZ24"/>
    <mergeCell ref="BA24:BI24"/>
    <mergeCell ref="CM24:DD24"/>
    <mergeCell ref="BJ24:BV24"/>
    <mergeCell ref="BW24:CL24"/>
    <mergeCell ref="CM55:DD55"/>
    <mergeCell ref="CM54:DD54"/>
    <mergeCell ref="B54:AY54"/>
    <mergeCell ref="BA52:BI52"/>
    <mergeCell ref="BW53:CL53"/>
    <mergeCell ref="CM53:DD53"/>
    <mergeCell ref="B52:AY52"/>
    <mergeCell ref="B37:AY37"/>
    <mergeCell ref="BJ52:BV52"/>
    <mergeCell ref="B59:AY59"/>
    <mergeCell ref="BA51:BI51"/>
    <mergeCell ref="BJ51:BV51"/>
    <mergeCell ref="BJ41:BV41"/>
    <mergeCell ref="B38:AY38"/>
    <mergeCell ref="B42:AY42"/>
    <mergeCell ref="B51:AY51"/>
    <mergeCell ref="B57:AY57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J48:BV48"/>
    <mergeCell ref="B41:AY41"/>
    <mergeCell ref="BA48:BI48"/>
    <mergeCell ref="BW26:CL26"/>
    <mergeCell ref="B50:AY50"/>
    <mergeCell ref="H21:CW21"/>
    <mergeCell ref="A23:AZ23"/>
    <mergeCell ref="BA23:BI23"/>
    <mergeCell ref="BJ23:BV23"/>
    <mergeCell ref="BW23:CL23"/>
    <mergeCell ref="CM23:DD23"/>
    <mergeCell ref="B22:DD22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J26:BV26"/>
    <mergeCell ref="CM48:DD48"/>
    <mergeCell ref="CM50:DD50"/>
    <mergeCell ref="BA50:BI50"/>
    <mergeCell ref="CM51:DD51"/>
    <mergeCell ref="B53:AY53"/>
    <mergeCell ref="BJ50:BV50"/>
    <mergeCell ref="BW50:CL50"/>
    <mergeCell ref="BJ53:BV53"/>
    <mergeCell ref="BW52:CL52"/>
    <mergeCell ref="BW51:CL51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7:DD37"/>
    <mergeCell ref="BW48:CL48"/>
    <mergeCell ref="B27:AY27"/>
    <mergeCell ref="BA27:BI27"/>
    <mergeCell ref="BJ27:BV27"/>
    <mergeCell ref="B28:AY28"/>
    <mergeCell ref="BA28:BI28"/>
    <mergeCell ref="BJ28:BV28"/>
    <mergeCell ref="BW28:CL28"/>
    <mergeCell ref="BA41:BI41"/>
    <mergeCell ref="BA42:BI42"/>
    <mergeCell ref="CM45:DD45"/>
    <mergeCell ref="BJ35:BV35"/>
    <mergeCell ref="BW35:CL35"/>
    <mergeCell ref="CM35:DD35"/>
    <mergeCell ref="BJ45:BV45"/>
    <mergeCell ref="CM41:DD41"/>
    <mergeCell ref="CM42:DD42"/>
    <mergeCell ref="BJ42:BV42"/>
    <mergeCell ref="BW42:CL42"/>
    <mergeCell ref="CM39:DD39"/>
    <mergeCell ref="BA45:BI45"/>
    <mergeCell ref="BA37:BI37"/>
    <mergeCell ref="BW41:CL41"/>
    <mergeCell ref="BW44:CL44"/>
    <mergeCell ref="BW45:CL45"/>
    <mergeCell ref="BA39:BI39"/>
    <mergeCell ref="BJ39:BV39"/>
    <mergeCell ref="BW39:CL39"/>
    <mergeCell ref="CM28:DD28"/>
    <mergeCell ref="BA59:BI59"/>
    <mergeCell ref="BJ59:BV59"/>
    <mergeCell ref="BW59:CL59"/>
    <mergeCell ref="B36:DD36"/>
    <mergeCell ref="B39:AY39"/>
    <mergeCell ref="BJ37:BV37"/>
    <mergeCell ref="CM38:DD38"/>
    <mergeCell ref="CM59:DD59"/>
    <mergeCell ref="BA35:BI35"/>
    <mergeCell ref="A17:DD17"/>
    <mergeCell ref="A18:DD18"/>
    <mergeCell ref="AM19:AQ19"/>
    <mergeCell ref="AT19:BH19"/>
    <mergeCell ref="AR19:AS19"/>
    <mergeCell ref="BI19:BJ19"/>
    <mergeCell ref="BK19:BR19"/>
    <mergeCell ref="CM30:DD30"/>
    <mergeCell ref="BA30:BI30"/>
    <mergeCell ref="B40:DD40"/>
    <mergeCell ref="B32:DD32"/>
    <mergeCell ref="B33:AY33"/>
    <mergeCell ref="CM31:DD31"/>
    <mergeCell ref="B31:AY31"/>
    <mergeCell ref="BA31:BI31"/>
    <mergeCell ref="BJ31:BV31"/>
    <mergeCell ref="BW31:CL31"/>
    <mergeCell ref="BJ29:BV29"/>
    <mergeCell ref="BA29:BI29"/>
    <mergeCell ref="B29:AY29"/>
    <mergeCell ref="BJ30:BV30"/>
    <mergeCell ref="CM61:DD61"/>
    <mergeCell ref="CM60:DD60"/>
    <mergeCell ref="B60:AY60"/>
    <mergeCell ref="BJ33:BV33"/>
    <mergeCell ref="BW33:CL33"/>
    <mergeCell ref="B34:AY34"/>
    <mergeCell ref="BA33:BI33"/>
    <mergeCell ref="B46:AY46"/>
    <mergeCell ref="B45:AY45"/>
    <mergeCell ref="BW54:CL54"/>
    <mergeCell ref="CM26:DD26"/>
    <mergeCell ref="B26:AY26"/>
    <mergeCell ref="BA26:BI26"/>
    <mergeCell ref="CM52:DD52"/>
    <mergeCell ref="B48:AY48"/>
    <mergeCell ref="B47:AY47"/>
    <mergeCell ref="CM27:DD27"/>
    <mergeCell ref="B30:AY30"/>
    <mergeCell ref="CM29:DD29"/>
    <mergeCell ref="BW29:CL29"/>
    <mergeCell ref="BJ77:BV77"/>
    <mergeCell ref="BW77:CL77"/>
    <mergeCell ref="CM77:DD77"/>
    <mergeCell ref="B64:AY64"/>
    <mergeCell ref="BA64:BI64"/>
    <mergeCell ref="BJ64:BV64"/>
    <mergeCell ref="BW64:CL64"/>
    <mergeCell ref="CM64:DD64"/>
    <mergeCell ref="B77:AY77"/>
    <mergeCell ref="BA77:BI77"/>
    <mergeCell ref="B62:AY62"/>
    <mergeCell ref="BA62:BI62"/>
    <mergeCell ref="BJ62:BV62"/>
    <mergeCell ref="BA61:BI61"/>
    <mergeCell ref="BJ61:BV61"/>
    <mergeCell ref="B61:AY61"/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9:DD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2015-05-18T07:41:20Z</dcterms:modified>
  <cp:category/>
  <cp:version/>
  <cp:contentType/>
  <cp:contentStatus/>
</cp:coreProperties>
</file>