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<sst xmlns="http://schemas.openxmlformats.org/spreadsheetml/2006/main" count="193" uniqueCount="175">
  <si>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</si>
  <si>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</si>
  <si>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</si>
  <si>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</si>
  <si>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</si>
  <si>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</si>
  <si>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</si>
  <si>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</si>
  <si>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</si>
  <si>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</si>
  <si>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</si>
  <si>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</si>
  <si>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</si>
  <si>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</si>
  <si>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</si>
  <si>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</si>
  <si>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</si>
  <si>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</si>
  <si>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</si>
  <si>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</si>
  <si>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</si>
  <si>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</si>
  <si>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</si>
  <si>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</si>
  <si>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</si>
  <si>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</si>
  <si>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</si>
  <si>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</si>
  <si>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</si>
  <si>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</si>
  <si>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</si>
  <si>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</si>
  <si>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</si>
  <si>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</si>
  <si>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</si>
  <si>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</si>
  <si>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</si>
  <si>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</si>
  <si>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</si>
  <si>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</si>
  <si>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</si>
  <si>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</si>
  <si>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</si>
  <si>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</si>
  <si>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</si>
  <si>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</si>
  <si>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</si>
  <si>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</si>
  <si>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</si>
  <si>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</si>
  <si>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</si>
  <si>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</si>
  <si>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</si>
  <si>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</si>
  <si>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</si>
  <si>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</si>
  <si>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</si>
  <si>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</si>
  <si>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</si>
  <si>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</si>
  <si>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</si>
  <si>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</si>
  <si>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</si>
  <si>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</si>
  <si>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</si>
  <si>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</si>
  <si>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</si>
  <si>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</si>
  <si>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</si>
  <si>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</si>
  <si>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</si>
  <si>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</si>
  <si>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</si>
  <si>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</si>
  <si>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</si>
  <si>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</si>
  <si>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</si>
  <si>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</si>
  <si>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</si>
  <si>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</si>
  <si>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</si>
  <si>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</si>
  <si>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</si>
  <si>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</si>
  <si>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</si>
  <si>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</si>
  <si>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</si>
  <si>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</si>
  <si>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</si>
  <si>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</si>
  <si>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</si>
  <si>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</si>
  <si>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</si>
  <si>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</si>
  <si>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</si>
  <si>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</si>
  <si>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</si>
  <si>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</si>
  <si>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</si>
  <si>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</si>
  <si>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</si>
  <si>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</si>
  <si>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</si>
  <si>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</si>
  <si>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</si>
  <si>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</si>
  <si>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</si>
  <si>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</si>
  <si>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</si>
  <si>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</si>
  <si>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</si>
  <si>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</si>
  <si>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</si>
  <si>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</si>
  <si>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</si>
  <si>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</si>
  <si>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</si>
  <si>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</si>
  <si>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</si>
  <si>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</si>
  <si>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</si>
  <si>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</si>
  <si>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</si>
  <si>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</si>
  <si>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</si>
  <si>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</si>
  <si>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</si>
  <si>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</si>
  <si>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</si>
  <si>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</si>
  <si>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</si>
  <si>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</si>
  <si>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</si>
  <si>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</si>
  <si>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</si>
  <si>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</si>
  <si>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</si>
  <si>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</si>
  <si>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</si>
  <si>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</si>
  <si>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</si>
  <si>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</si>
  <si>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</si>
  <si>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</si>
  <si>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</si>
  <si>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</si>
  <si>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</si>
  <si>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</si>
  <si>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</si>
  <si>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</si>
  <si>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</si>
  <si>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</si>
  <si>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</si>
  <si>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</si>
  <si>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</si>
  <si>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</si>
  <si>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</si>
  <si>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</si>
  <si>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</si>
  <si>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</si>
  <si>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</si>
  <si>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</si>
  <si>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</si>
  <si>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</si>
  <si>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</si>
  <si>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</si>
  <si>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</si>
  <si>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</si>
  <si>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</si>
  <si>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</si>
  <si>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</si>
  <si>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</si>
  <si>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2013</t>
  </si>
  <si>
    <t>30</t>
  </si>
  <si>
    <t>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</si>
</sst>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73">
      <selection activeCell="GG76" sqref="GG76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120</v>
      </c>
    </row>
    <row r="3" s="13" customFormat="1" ht="10.5" customHeight="1">
      <c r="BM3" s="13" t="s">
        <v>121</v>
      </c>
    </row>
    <row r="4" spans="65:105" s="13" customFormat="1" ht="10.5" customHeight="1">
      <c r="BM4" s="13" t="s">
        <v>122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123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124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118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119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125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126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127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128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129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130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8" t="s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9" customFormat="1" ht="14.25" customHeight="1">
      <c r="A18" s="68" t="s">
        <v>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132</v>
      </c>
      <c r="AM19" s="69" t="s">
        <v>173</v>
      </c>
      <c r="AN19" s="69"/>
      <c r="AO19" s="69"/>
      <c r="AP19" s="69"/>
      <c r="AQ19" s="69"/>
      <c r="AR19" s="68" t="s">
        <v>3</v>
      </c>
      <c r="AS19" s="68"/>
      <c r="AT19" s="69" t="s">
        <v>174</v>
      </c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8" t="s">
        <v>3</v>
      </c>
      <c r="BJ19" s="68"/>
      <c r="BK19" s="69" t="s">
        <v>172</v>
      </c>
      <c r="BL19" s="69"/>
      <c r="BM19" s="69"/>
      <c r="BN19" s="69"/>
      <c r="BO19" s="69"/>
      <c r="BP19" s="69"/>
      <c r="BQ19" s="69"/>
      <c r="BR19" s="69"/>
      <c r="BS19" s="12" t="s">
        <v>131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167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78"/>
    </row>
    <row r="23" spans="1:108" s="19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77" t="s">
        <v>13</v>
      </c>
      <c r="BB23" s="37"/>
      <c r="BC23" s="37"/>
      <c r="BD23" s="37"/>
      <c r="BE23" s="37"/>
      <c r="BF23" s="37"/>
      <c r="BG23" s="37"/>
      <c r="BH23" s="37"/>
      <c r="BI23" s="38"/>
      <c r="BJ23" s="77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77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9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8" customFormat="1" ht="15.75" customHeight="1">
      <c r="A25" s="6"/>
      <c r="B25" s="44" t="s">
        <v>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108" s="20" customFormat="1" ht="15.75" customHeight="1">
      <c r="A26" s="7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30" t="s">
        <v>16</v>
      </c>
      <c r="BB26" s="31"/>
      <c r="BC26" s="31"/>
      <c r="BD26" s="31"/>
      <c r="BE26" s="31"/>
      <c r="BF26" s="31"/>
      <c r="BG26" s="31"/>
      <c r="BH26" s="31"/>
      <c r="BI26" s="32"/>
      <c r="BJ26" s="33">
        <v>153115000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26">
        <f>BJ26*BW26</f>
        <v>153115000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20" customFormat="1" ht="15.75" customHeight="1">
      <c r="A27" s="7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30" t="s">
        <v>17</v>
      </c>
      <c r="BB27" s="31"/>
      <c r="BC27" s="31"/>
      <c r="BD27" s="31"/>
      <c r="BE27" s="31"/>
      <c r="BF27" s="31"/>
      <c r="BG27" s="31"/>
      <c r="BH27" s="31"/>
      <c r="BI27" s="32"/>
      <c r="BJ27" s="3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26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20" customFormat="1" ht="15.75" customHeight="1">
      <c r="A28" s="7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30" t="s">
        <v>18</v>
      </c>
      <c r="BB28" s="31"/>
      <c r="BC28" s="31"/>
      <c r="BD28" s="31"/>
      <c r="BE28" s="31"/>
      <c r="BF28" s="31"/>
      <c r="BG28" s="31"/>
      <c r="BH28" s="31"/>
      <c r="BI28" s="32"/>
      <c r="BJ28" s="33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26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30" t="s">
        <v>19</v>
      </c>
      <c r="BB29" s="31"/>
      <c r="BC29" s="31"/>
      <c r="BD29" s="31"/>
      <c r="BE29" s="31"/>
      <c r="BF29" s="31"/>
      <c r="BG29" s="31"/>
      <c r="BH29" s="31"/>
      <c r="BI29" s="32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26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30" t="s">
        <v>21</v>
      </c>
      <c r="BB30" s="31"/>
      <c r="BC30" s="31"/>
      <c r="BD30" s="31"/>
      <c r="BE30" s="31"/>
      <c r="BF30" s="31"/>
      <c r="BG30" s="31"/>
      <c r="BH30" s="31"/>
      <c r="BI30" s="32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26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20" customFormat="1" ht="15.75" customHeight="1">
      <c r="A31" s="8"/>
      <c r="B31" s="55" t="s">
        <v>135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2"/>
      <c r="BA31" s="56" t="s">
        <v>22</v>
      </c>
      <c r="BB31" s="57"/>
      <c r="BC31" s="57"/>
      <c r="BD31" s="57"/>
      <c r="BE31" s="57"/>
      <c r="BF31" s="57"/>
      <c r="BG31" s="57"/>
      <c r="BH31" s="57"/>
      <c r="BI31" s="58"/>
      <c r="BJ31" s="59">
        <f>SUM(BJ26:BV30)</f>
        <v>153115000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62" t="s">
        <v>34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52">
        <f>SUM(CM26:DD30)</f>
        <v>153115000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20" customFormat="1" ht="15.75" customHeight="1">
      <c r="A32" s="7"/>
      <c r="B32" s="44" t="s">
        <v>20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5"/>
    </row>
    <row r="33" spans="1:108" s="20" customFormat="1" ht="30" customHeight="1">
      <c r="A33" s="7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"/>
      <c r="BA33" s="65" t="s">
        <v>23</v>
      </c>
      <c r="BB33" s="66"/>
      <c r="BC33" s="66"/>
      <c r="BD33" s="66"/>
      <c r="BE33" s="66"/>
      <c r="BF33" s="66"/>
      <c r="BG33" s="66"/>
      <c r="BH33" s="66"/>
      <c r="BI33" s="67"/>
      <c r="BJ33" s="46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8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73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5"/>
    </row>
    <row r="34" spans="1:108" s="20" customFormat="1" ht="30" customHeight="1">
      <c r="A34" s="7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"/>
      <c r="BA34" s="65" t="s">
        <v>27</v>
      </c>
      <c r="BB34" s="66"/>
      <c r="BC34" s="66"/>
      <c r="BD34" s="66"/>
      <c r="BE34" s="66"/>
      <c r="BF34" s="66"/>
      <c r="BG34" s="66"/>
      <c r="BH34" s="66"/>
      <c r="BI34" s="67"/>
      <c r="BJ34" s="3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26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20" customFormat="1" ht="15.75" customHeight="1">
      <c r="A35" s="8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30" t="s">
        <v>30</v>
      </c>
      <c r="BB35" s="31"/>
      <c r="BC35" s="31"/>
      <c r="BD35" s="31"/>
      <c r="BE35" s="31"/>
      <c r="BF35" s="31"/>
      <c r="BG35" s="31"/>
      <c r="BH35" s="31"/>
      <c r="BI35" s="32"/>
      <c r="BJ35" s="70">
        <f>SUM(BJ34)</f>
        <v>0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41">
        <f>SUM(CM34)</f>
        <v>0</v>
      </c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3"/>
    </row>
    <row r="36" spans="1:108" s="20" customFormat="1" ht="15.75" customHeight="1">
      <c r="A36" s="7"/>
      <c r="B36" s="44" t="s">
        <v>24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s="20" customFormat="1" ht="102" customHeight="1">
      <c r="A37" s="7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"/>
      <c r="BA37" s="30" t="s">
        <v>31</v>
      </c>
      <c r="BB37" s="31"/>
      <c r="BC37" s="31"/>
      <c r="BD37" s="31"/>
      <c r="BE37" s="31"/>
      <c r="BF37" s="31"/>
      <c r="BG37" s="31"/>
      <c r="BH37" s="31"/>
      <c r="BI37" s="32"/>
      <c r="BJ37" s="33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26">
        <f>BJ37*BW37</f>
        <v>0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20" customFormat="1" ht="15.75" customHeight="1">
      <c r="A38" s="7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30" t="s">
        <v>32</v>
      </c>
      <c r="BB38" s="31"/>
      <c r="BC38" s="31"/>
      <c r="BD38" s="31"/>
      <c r="BE38" s="31"/>
      <c r="BF38" s="31"/>
      <c r="BG38" s="31"/>
      <c r="BH38" s="31"/>
      <c r="BI38" s="32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26">
        <f>BJ38*BW38</f>
        <v>0</v>
      </c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20" customFormat="1" ht="15.75" customHeight="1">
      <c r="A39" s="7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30" t="s">
        <v>33</v>
      </c>
      <c r="BB39" s="31"/>
      <c r="BC39" s="31"/>
      <c r="BD39" s="31"/>
      <c r="BE39" s="31"/>
      <c r="BF39" s="31"/>
      <c r="BG39" s="31"/>
      <c r="BH39" s="31"/>
      <c r="BI39" s="32"/>
      <c r="BJ39" s="70">
        <f>SUM(BJ37:BV38)</f>
        <v>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2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41">
        <f>SUM(CM37:DD38)</f>
        <v>0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3"/>
    </row>
    <row r="40" spans="1:108" s="20" customFormat="1" ht="15.75" customHeight="1">
      <c r="A40" s="7"/>
      <c r="B40" s="44" t="s">
        <v>29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5"/>
    </row>
    <row r="41" spans="1:108" s="20" customFormat="1" ht="30" customHeight="1">
      <c r="A41" s="7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"/>
      <c r="BA41" s="30" t="s">
        <v>35</v>
      </c>
      <c r="BB41" s="31"/>
      <c r="BC41" s="31"/>
      <c r="BD41" s="31"/>
      <c r="BE41" s="31"/>
      <c r="BF41" s="31"/>
      <c r="BG41" s="31"/>
      <c r="BH41" s="31"/>
      <c r="BI41" s="32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26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20" customFormat="1" ht="73.5" customHeight="1">
      <c r="A42" s="7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"/>
      <c r="BA42" s="30" t="s">
        <v>36</v>
      </c>
      <c r="BB42" s="31"/>
      <c r="BC42" s="31"/>
      <c r="BD42" s="31"/>
      <c r="BE42" s="31"/>
      <c r="BF42" s="31"/>
      <c r="BG42" s="31"/>
      <c r="BH42" s="31"/>
      <c r="BI42" s="32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26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20" customFormat="1" ht="58.5" customHeight="1">
      <c r="A43" s="7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"/>
      <c r="BA43" s="30" t="s">
        <v>38</v>
      </c>
      <c r="BB43" s="31"/>
      <c r="BC43" s="31"/>
      <c r="BD43" s="31"/>
      <c r="BE43" s="31"/>
      <c r="BF43" s="31"/>
      <c r="BG43" s="31"/>
      <c r="BH43" s="31"/>
      <c r="BI43" s="32"/>
      <c r="BJ43" s="33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26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20" customFormat="1" ht="59.25" customHeight="1">
      <c r="A44" s="7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"/>
      <c r="BA44" s="30" t="s">
        <v>39</v>
      </c>
      <c r="BB44" s="31"/>
      <c r="BC44" s="31"/>
      <c r="BD44" s="31"/>
      <c r="BE44" s="31"/>
      <c r="BF44" s="31"/>
      <c r="BG44" s="31"/>
      <c r="BH44" s="31"/>
      <c r="BI44" s="32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26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20" customFormat="1" ht="30" customHeight="1">
      <c r="A45" s="7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"/>
      <c r="BA45" s="30" t="s">
        <v>40</v>
      </c>
      <c r="BB45" s="31"/>
      <c r="BC45" s="31"/>
      <c r="BD45" s="31"/>
      <c r="BE45" s="31"/>
      <c r="BF45" s="31"/>
      <c r="BG45" s="31"/>
      <c r="BH45" s="31"/>
      <c r="BI45" s="32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26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20" customFormat="1" ht="87.75" customHeight="1">
      <c r="A46" s="7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"/>
      <c r="BA46" s="30" t="s">
        <v>44</v>
      </c>
      <c r="BB46" s="31"/>
      <c r="BC46" s="31"/>
      <c r="BD46" s="31"/>
      <c r="BE46" s="31"/>
      <c r="BF46" s="31"/>
      <c r="BG46" s="31"/>
      <c r="BH46" s="31"/>
      <c r="BI46" s="32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26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20" customFormat="1" ht="45" customHeight="1">
      <c r="A47" s="7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"/>
      <c r="BA47" s="30" t="s">
        <v>45</v>
      </c>
      <c r="BB47" s="31"/>
      <c r="BC47" s="31"/>
      <c r="BD47" s="31"/>
      <c r="BE47" s="31"/>
      <c r="BF47" s="31"/>
      <c r="BG47" s="31"/>
      <c r="BH47" s="31"/>
      <c r="BI47" s="32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26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20" customFormat="1" ht="30" customHeight="1">
      <c r="A48" s="7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"/>
      <c r="BA48" s="30" t="s">
        <v>46</v>
      </c>
      <c r="BB48" s="31"/>
      <c r="BC48" s="31"/>
      <c r="BD48" s="31"/>
      <c r="BE48" s="31"/>
      <c r="BF48" s="31"/>
      <c r="BG48" s="31"/>
      <c r="BH48" s="31"/>
      <c r="BI48" s="32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26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20" customFormat="1" ht="15.75" customHeight="1">
      <c r="A49" s="7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30" t="s">
        <v>47</v>
      </c>
      <c r="BB49" s="31"/>
      <c r="BC49" s="31"/>
      <c r="BD49" s="31"/>
      <c r="BE49" s="31"/>
      <c r="BF49" s="31"/>
      <c r="BG49" s="31"/>
      <c r="BH49" s="31"/>
      <c r="BI49" s="32"/>
      <c r="BJ49" s="33">
        <v>2660500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26">
        <f>BJ49*BW49</f>
        <v>266050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20" customFormat="1" ht="45" customHeight="1">
      <c r="A50" s="7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"/>
      <c r="BA50" s="30" t="s">
        <v>51</v>
      </c>
      <c r="BB50" s="31"/>
      <c r="BC50" s="31"/>
      <c r="BD50" s="31"/>
      <c r="BE50" s="31"/>
      <c r="BF50" s="31"/>
      <c r="BG50" s="31"/>
      <c r="BH50" s="31"/>
      <c r="BI50" s="32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26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20" customFormat="1" ht="58.5" customHeight="1">
      <c r="A51" s="7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"/>
      <c r="BA51" s="30" t="s">
        <v>52</v>
      </c>
      <c r="BB51" s="31"/>
      <c r="BC51" s="31"/>
      <c r="BD51" s="31"/>
      <c r="BE51" s="31"/>
      <c r="BF51" s="31"/>
      <c r="BG51" s="31"/>
      <c r="BH51" s="31"/>
      <c r="BI51" s="32"/>
      <c r="BJ51" s="33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26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20" customFormat="1" ht="45" customHeight="1">
      <c r="A52" s="7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"/>
      <c r="BA52" s="30" t="s">
        <v>54</v>
      </c>
      <c r="BB52" s="31"/>
      <c r="BC52" s="31"/>
      <c r="BD52" s="31"/>
      <c r="BE52" s="31"/>
      <c r="BF52" s="31"/>
      <c r="BG52" s="31"/>
      <c r="BH52" s="31"/>
      <c r="BI52" s="32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26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20" customFormat="1" ht="45" customHeight="1">
      <c r="A53" s="7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"/>
      <c r="BA53" s="30" t="s">
        <v>55</v>
      </c>
      <c r="BB53" s="31"/>
      <c r="BC53" s="31"/>
      <c r="BD53" s="31"/>
      <c r="BE53" s="31"/>
      <c r="BF53" s="31"/>
      <c r="BG53" s="31"/>
      <c r="BH53" s="31"/>
      <c r="BI53" s="32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s="20" customFormat="1" ht="58.5" customHeight="1">
      <c r="A54" s="7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"/>
      <c r="BA54" s="30" t="s">
        <v>56</v>
      </c>
      <c r="BB54" s="31"/>
      <c r="BC54" s="31"/>
      <c r="BD54" s="31"/>
      <c r="BE54" s="31"/>
      <c r="BF54" s="31"/>
      <c r="BG54" s="31"/>
      <c r="BH54" s="31"/>
      <c r="BI54" s="32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26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20" customFormat="1" ht="15.75" customHeight="1">
      <c r="A55" s="7"/>
      <c r="B55" s="79" t="s">
        <v>144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30" t="s">
        <v>57</v>
      </c>
      <c r="BB55" s="31"/>
      <c r="BC55" s="31"/>
      <c r="BD55" s="31"/>
      <c r="BE55" s="31"/>
      <c r="BF55" s="31"/>
      <c r="BG55" s="31"/>
      <c r="BH55" s="31"/>
      <c r="BI55" s="32"/>
      <c r="BJ55" s="70">
        <f>SUM(BJ41:BV54)</f>
        <v>2660500</v>
      </c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41">
        <f>SUM(CM41:DD54)</f>
        <v>266050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8" s="20" customFormat="1" ht="15.75" customHeight="1">
      <c r="A56" s="7"/>
      <c r="B56" s="44" t="s">
        <v>53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5"/>
    </row>
    <row r="57" spans="1:108" s="20" customFormat="1" ht="30" customHeight="1">
      <c r="A57" s="7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"/>
      <c r="BA57" s="30" t="s">
        <v>58</v>
      </c>
      <c r="BB57" s="31"/>
      <c r="BC57" s="31"/>
      <c r="BD57" s="31"/>
      <c r="BE57" s="31"/>
      <c r="BF57" s="31"/>
      <c r="BG57" s="31"/>
      <c r="BH57" s="31"/>
      <c r="BI57" s="32"/>
      <c r="BJ57" s="33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26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s="20" customFormat="1" ht="59.25" customHeight="1">
      <c r="A58" s="7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"/>
      <c r="BA58" s="30" t="s">
        <v>60</v>
      </c>
      <c r="BB58" s="31"/>
      <c r="BC58" s="31"/>
      <c r="BD58" s="31"/>
      <c r="BE58" s="31"/>
      <c r="BF58" s="31"/>
      <c r="BG58" s="31"/>
      <c r="BH58" s="31"/>
      <c r="BI58" s="32"/>
      <c r="BJ58" s="3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26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s="20" customFormat="1" ht="87.75" customHeight="1">
      <c r="A59" s="7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"/>
      <c r="BA59" s="30" t="s">
        <v>61</v>
      </c>
      <c r="BB59" s="31"/>
      <c r="BC59" s="31"/>
      <c r="BD59" s="31"/>
      <c r="BE59" s="31"/>
      <c r="BF59" s="31"/>
      <c r="BG59" s="31"/>
      <c r="BH59" s="31"/>
      <c r="BI59" s="32"/>
      <c r="BJ59" s="3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26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s="20" customFormat="1" ht="73.5" customHeight="1">
      <c r="A60" s="7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"/>
      <c r="BA60" s="30" t="s">
        <v>62</v>
      </c>
      <c r="BB60" s="31"/>
      <c r="BC60" s="31"/>
      <c r="BD60" s="31"/>
      <c r="BE60" s="31"/>
      <c r="BF60" s="31"/>
      <c r="BG60" s="31"/>
      <c r="BH60" s="31"/>
      <c r="BI60" s="32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26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20" customFormat="1" ht="88.5" customHeight="1">
      <c r="A61" s="7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"/>
      <c r="BA61" s="30" t="s">
        <v>63</v>
      </c>
      <c r="BB61" s="31"/>
      <c r="BC61" s="31"/>
      <c r="BD61" s="31"/>
      <c r="BE61" s="31"/>
      <c r="BF61" s="31"/>
      <c r="BG61" s="31"/>
      <c r="BH61" s="31"/>
      <c r="BI61" s="32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26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20" customFormat="1" ht="88.5" customHeight="1">
      <c r="A62" s="7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"/>
      <c r="BA62" s="30" t="s">
        <v>64</v>
      </c>
      <c r="BB62" s="31"/>
      <c r="BC62" s="31"/>
      <c r="BD62" s="31"/>
      <c r="BE62" s="31"/>
      <c r="BF62" s="31"/>
      <c r="BG62" s="31"/>
      <c r="BH62" s="31"/>
      <c r="BI62" s="32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26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s="20" customFormat="1" ht="131.25" customHeight="1">
      <c r="A63" s="7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"/>
      <c r="BA63" s="30" t="s">
        <v>65</v>
      </c>
      <c r="BB63" s="31"/>
      <c r="BC63" s="31"/>
      <c r="BD63" s="31"/>
      <c r="BE63" s="31"/>
      <c r="BF63" s="31"/>
      <c r="BG63" s="31"/>
      <c r="BH63" s="31"/>
      <c r="BI63" s="32"/>
      <c r="BJ63" s="3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26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s="20" customFormat="1" ht="102" customHeight="1">
      <c r="A64" s="7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"/>
      <c r="BA64" s="30" t="s">
        <v>66</v>
      </c>
      <c r="BB64" s="31"/>
      <c r="BC64" s="31"/>
      <c r="BD64" s="31"/>
      <c r="BE64" s="31"/>
      <c r="BF64" s="31"/>
      <c r="BG64" s="31"/>
      <c r="BH64" s="31"/>
      <c r="BI64" s="32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26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s="20" customFormat="1" ht="30" customHeight="1">
      <c r="A65" s="7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"/>
      <c r="BA65" s="30" t="s">
        <v>67</v>
      </c>
      <c r="BB65" s="31"/>
      <c r="BC65" s="31"/>
      <c r="BD65" s="31"/>
      <c r="BE65" s="31"/>
      <c r="BF65" s="31"/>
      <c r="BG65" s="31"/>
      <c r="BH65" s="31"/>
      <c r="BI65" s="32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26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s="20" customFormat="1" ht="59.25" customHeight="1">
      <c r="A66" s="7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"/>
      <c r="BA66" s="30" t="s">
        <v>68</v>
      </c>
      <c r="BB66" s="31"/>
      <c r="BC66" s="31"/>
      <c r="BD66" s="31"/>
      <c r="BE66" s="31"/>
      <c r="BF66" s="31"/>
      <c r="BG66" s="31"/>
      <c r="BH66" s="31"/>
      <c r="BI66" s="32"/>
      <c r="BJ66" s="3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26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s="20" customFormat="1" ht="87.75" customHeight="1">
      <c r="A67" s="7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"/>
      <c r="BA67" s="30" t="s">
        <v>69</v>
      </c>
      <c r="BB67" s="31"/>
      <c r="BC67" s="31"/>
      <c r="BD67" s="31"/>
      <c r="BE67" s="31"/>
      <c r="BF67" s="31"/>
      <c r="BG67" s="31"/>
      <c r="BH67" s="31"/>
      <c r="BI67" s="32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26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s="20" customFormat="1" ht="30" customHeight="1">
      <c r="A68" s="7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"/>
      <c r="BA68" s="30" t="s">
        <v>70</v>
      </c>
      <c r="BB68" s="31"/>
      <c r="BC68" s="31"/>
      <c r="BD68" s="31"/>
      <c r="BE68" s="31"/>
      <c r="BF68" s="31"/>
      <c r="BG68" s="31"/>
      <c r="BH68" s="31"/>
      <c r="BI68" s="32"/>
      <c r="BJ68" s="3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26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s="20" customFormat="1" ht="30" customHeight="1">
      <c r="A69" s="7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"/>
      <c r="BA69" s="30" t="s">
        <v>71</v>
      </c>
      <c r="BB69" s="31"/>
      <c r="BC69" s="31"/>
      <c r="BD69" s="31"/>
      <c r="BE69" s="31"/>
      <c r="BF69" s="31"/>
      <c r="BG69" s="31"/>
      <c r="BH69" s="31"/>
      <c r="BI69" s="32"/>
      <c r="BJ69" s="33">
        <v>473665.7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26">
        <f>BJ69*BW69</f>
        <v>473665.7</v>
      </c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s="20" customFormat="1" ht="59.25" customHeight="1">
      <c r="A70" s="7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"/>
      <c r="BA70" s="30" t="s">
        <v>72</v>
      </c>
      <c r="BB70" s="31"/>
      <c r="BC70" s="31"/>
      <c r="BD70" s="31"/>
      <c r="BE70" s="31"/>
      <c r="BF70" s="31"/>
      <c r="BG70" s="31"/>
      <c r="BH70" s="31"/>
      <c r="BI70" s="32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26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s="20" customFormat="1" ht="45" customHeight="1">
      <c r="A71" s="7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"/>
      <c r="BA71" s="30" t="s">
        <v>73</v>
      </c>
      <c r="BB71" s="31"/>
      <c r="BC71" s="31"/>
      <c r="BD71" s="31"/>
      <c r="BE71" s="31"/>
      <c r="BF71" s="31"/>
      <c r="BG71" s="31"/>
      <c r="BH71" s="31"/>
      <c r="BI71" s="32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26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s="20" customFormat="1" ht="72.75" customHeight="1">
      <c r="A72" s="7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"/>
      <c r="BA72" s="30" t="s">
        <v>74</v>
      </c>
      <c r="BB72" s="31"/>
      <c r="BC72" s="31"/>
      <c r="BD72" s="31"/>
      <c r="BE72" s="31"/>
      <c r="BF72" s="31"/>
      <c r="BG72" s="31"/>
      <c r="BH72" s="31"/>
      <c r="BI72" s="32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26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s="20" customFormat="1" ht="59.25" customHeight="1">
      <c r="A73" s="7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"/>
      <c r="BA73" s="30" t="s">
        <v>75</v>
      </c>
      <c r="BB73" s="31"/>
      <c r="BC73" s="31"/>
      <c r="BD73" s="31"/>
      <c r="BE73" s="31"/>
      <c r="BF73" s="31"/>
      <c r="BG73" s="31"/>
      <c r="BH73" s="31"/>
      <c r="BI73" s="32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26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s="20" customFormat="1" ht="45" customHeight="1">
      <c r="A74" s="7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"/>
      <c r="BA74" s="30" t="s">
        <v>76</v>
      </c>
      <c r="BB74" s="31"/>
      <c r="BC74" s="31"/>
      <c r="BD74" s="31"/>
      <c r="BE74" s="31"/>
      <c r="BF74" s="31"/>
      <c r="BG74" s="31"/>
      <c r="BH74" s="31"/>
      <c r="BI74" s="32"/>
      <c r="BJ74" s="3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26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8"/>
    </row>
    <row r="75" spans="1:108" s="20" customFormat="1" ht="73.5" customHeight="1">
      <c r="A75" s="7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"/>
      <c r="BA75" s="30" t="s">
        <v>89</v>
      </c>
      <c r="BB75" s="31"/>
      <c r="BC75" s="31"/>
      <c r="BD75" s="31"/>
      <c r="BE75" s="31"/>
      <c r="BF75" s="31"/>
      <c r="BG75" s="31"/>
      <c r="BH75" s="31"/>
      <c r="BI75" s="32"/>
      <c r="BJ75" s="3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26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8"/>
    </row>
    <row r="76" spans="1:108" s="20" customFormat="1" ht="45" customHeight="1">
      <c r="A76" s="7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"/>
      <c r="BA76" s="30" t="s">
        <v>91</v>
      </c>
      <c r="BB76" s="31"/>
      <c r="BC76" s="31"/>
      <c r="BD76" s="31"/>
      <c r="BE76" s="31"/>
      <c r="BF76" s="31"/>
      <c r="BG76" s="31"/>
      <c r="BH76" s="31"/>
      <c r="BI76" s="32"/>
      <c r="BJ76" s="3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26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  <row r="77" spans="1:108" s="20" customFormat="1" ht="45" customHeight="1">
      <c r="A77" s="7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"/>
      <c r="BA77" s="30" t="s">
        <v>92</v>
      </c>
      <c r="BB77" s="31"/>
      <c r="BC77" s="31"/>
      <c r="BD77" s="31"/>
      <c r="BE77" s="31"/>
      <c r="BF77" s="31"/>
      <c r="BG77" s="31"/>
      <c r="BH77" s="31"/>
      <c r="BI77" s="32"/>
      <c r="BJ77" s="33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26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8" spans="1:108" s="20" customFormat="1" ht="15.75" customHeight="1">
      <c r="A78" s="7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30" t="s">
        <v>95</v>
      </c>
      <c r="BB78" s="31"/>
      <c r="BC78" s="31"/>
      <c r="BD78" s="31"/>
      <c r="BE78" s="31"/>
      <c r="BF78" s="31"/>
      <c r="BG78" s="31"/>
      <c r="BH78" s="31"/>
      <c r="BI78" s="32"/>
      <c r="BJ78" s="33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26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s="20" customFormat="1" ht="15.75" customHeight="1">
      <c r="A79" s="7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30" t="s">
        <v>96</v>
      </c>
      <c r="BB79" s="31"/>
      <c r="BC79" s="31"/>
      <c r="BD79" s="31"/>
      <c r="BE79" s="31"/>
      <c r="BF79" s="31"/>
      <c r="BG79" s="31"/>
      <c r="BH79" s="31"/>
      <c r="BI79" s="32"/>
      <c r="BJ79" s="33">
        <v>2483984.63</v>
      </c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26">
        <f>BJ79*BW79</f>
        <v>248398.463</v>
      </c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8"/>
    </row>
    <row r="80" spans="1:108" s="20" customFormat="1" ht="15.75" customHeight="1">
      <c r="A80" s="7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30" t="s">
        <v>97</v>
      </c>
      <c r="BB80" s="31"/>
      <c r="BC80" s="31"/>
      <c r="BD80" s="31"/>
      <c r="BE80" s="31"/>
      <c r="BF80" s="31"/>
      <c r="BG80" s="31"/>
      <c r="BH80" s="31"/>
      <c r="BI80" s="32"/>
      <c r="BJ80" s="70">
        <f>SUM(BJ57:BV79)</f>
        <v>2957650.33</v>
      </c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2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41">
        <f>SUM(CM57:DD79)</f>
        <v>722064.163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3"/>
    </row>
    <row r="81" spans="1:108" s="20" customFormat="1" ht="15.75" customHeight="1">
      <c r="A81" s="7"/>
      <c r="B81" s="44" t="s">
        <v>88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/>
    </row>
    <row r="82" spans="1:108" s="20" customFormat="1" ht="45" customHeight="1">
      <c r="A82" s="7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"/>
      <c r="BA82" s="30" t="s">
        <v>98</v>
      </c>
      <c r="BB82" s="31"/>
      <c r="BC82" s="31"/>
      <c r="BD82" s="31"/>
      <c r="BE82" s="31"/>
      <c r="BF82" s="31"/>
      <c r="BG82" s="31"/>
      <c r="BH82" s="31"/>
      <c r="BI82" s="32"/>
      <c r="BJ82" s="33">
        <v>31114.29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41">
        <f>BJ82*BW82</f>
        <v>31114.29</v>
      </c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3"/>
    </row>
    <row r="83" spans="1:108" s="20" customFormat="1" ht="30" customHeight="1">
      <c r="A83" s="7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40"/>
      <c r="CM83" s="41">
        <f>CM31+CM35+CM39+CM55+CM80+CM82</f>
        <v>154134228.45299998</v>
      </c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3"/>
    </row>
    <row r="84" spans="1:108" s="20" customFormat="1" ht="15.75" customHeight="1">
      <c r="A84" s="7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78"/>
      <c r="CM84" s="41">
        <f>CM83-CM34*0.8</f>
        <v>154134228.45299998</v>
      </c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3"/>
    </row>
    <row r="85" spans="1:108" s="20" customFormat="1" ht="15.75" customHeight="1">
      <c r="A85" s="7"/>
      <c r="B85" s="44" t="s">
        <v>90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</row>
    <row r="86" spans="1:108" s="20" customFormat="1" ht="59.25" customHeight="1">
      <c r="A86" s="7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"/>
      <c r="BA86" s="30" t="s">
        <v>99</v>
      </c>
      <c r="BB86" s="31"/>
      <c r="BC86" s="31"/>
      <c r="BD86" s="31"/>
      <c r="BE86" s="31"/>
      <c r="BF86" s="31"/>
      <c r="BG86" s="31"/>
      <c r="BH86" s="31"/>
      <c r="BI86" s="32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26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8"/>
    </row>
    <row r="87" spans="1:108" s="20" customFormat="1" ht="30" customHeight="1">
      <c r="A87" s="7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"/>
      <c r="BA87" s="30" t="s">
        <v>100</v>
      </c>
      <c r="BB87" s="31"/>
      <c r="BC87" s="31"/>
      <c r="BD87" s="31"/>
      <c r="BE87" s="31"/>
      <c r="BF87" s="31"/>
      <c r="BG87" s="31"/>
      <c r="BH87" s="31"/>
      <c r="BI87" s="32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26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8"/>
    </row>
    <row r="88" spans="1:108" s="20" customFormat="1" ht="30" customHeight="1">
      <c r="A88" s="7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"/>
      <c r="BA88" s="30" t="s">
        <v>101</v>
      </c>
      <c r="BB88" s="31"/>
      <c r="BC88" s="31"/>
      <c r="BD88" s="31"/>
      <c r="BE88" s="31"/>
      <c r="BF88" s="31"/>
      <c r="BG88" s="31"/>
      <c r="BH88" s="31"/>
      <c r="BI88" s="32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26">
        <v>80</v>
      </c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8"/>
    </row>
    <row r="89" spans="1:108" s="20" customFormat="1" ht="15.75" customHeight="1">
      <c r="A89" s="7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30" t="s">
        <v>102</v>
      </c>
      <c r="BB89" s="31"/>
      <c r="BC89" s="31"/>
      <c r="BD89" s="31"/>
      <c r="BE89" s="31"/>
      <c r="BF89" s="31"/>
      <c r="BG89" s="31"/>
      <c r="BH89" s="31"/>
      <c r="BI89" s="32"/>
      <c r="BJ89" s="33">
        <v>357611.77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26">
        <f>BJ89</f>
        <v>357611.77</v>
      </c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8"/>
    </row>
    <row r="90" spans="1:108" s="20" customFormat="1" ht="43.5" customHeight="1">
      <c r="A90" s="7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"/>
      <c r="BA90" s="30" t="s">
        <v>156</v>
      </c>
      <c r="BB90" s="31"/>
      <c r="BC90" s="31"/>
      <c r="BD90" s="31"/>
      <c r="BE90" s="31"/>
      <c r="BF90" s="31"/>
      <c r="BG90" s="31"/>
      <c r="BH90" s="31"/>
      <c r="BI90" s="32"/>
      <c r="BJ90" s="33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26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8"/>
    </row>
    <row r="91" spans="1:108" s="20" customFormat="1" ht="30" customHeight="1">
      <c r="A91" s="7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"/>
      <c r="BA91" s="30" t="s">
        <v>157</v>
      </c>
      <c r="BB91" s="31"/>
      <c r="BC91" s="31"/>
      <c r="BD91" s="31"/>
      <c r="BE91" s="31"/>
      <c r="BF91" s="31"/>
      <c r="BG91" s="31"/>
      <c r="BH91" s="31"/>
      <c r="BI91" s="32"/>
      <c r="BJ91" s="33">
        <v>0</v>
      </c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26">
        <f>BJ91</f>
        <v>0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8"/>
    </row>
    <row r="92" spans="1:108" s="20" customFormat="1" ht="87.75" customHeight="1">
      <c r="A92" s="7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"/>
      <c r="BA92" s="30" t="s">
        <v>158</v>
      </c>
      <c r="BB92" s="31"/>
      <c r="BC92" s="31"/>
      <c r="BD92" s="31"/>
      <c r="BE92" s="31"/>
      <c r="BF92" s="31"/>
      <c r="BG92" s="31"/>
      <c r="BH92" s="31"/>
      <c r="BI92" s="32"/>
      <c r="BJ92" s="33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26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8"/>
    </row>
    <row r="93" spans="1:108" s="20" customFormat="1" ht="15.75" customHeight="1">
      <c r="A93" s="7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"/>
      <c r="BA93" s="30" t="s">
        <v>159</v>
      </c>
      <c r="BB93" s="31"/>
      <c r="BC93" s="31"/>
      <c r="BD93" s="31"/>
      <c r="BE93" s="31"/>
      <c r="BF93" s="31"/>
      <c r="BG93" s="31"/>
      <c r="BH93" s="31"/>
      <c r="BI93" s="32"/>
      <c r="BJ93" s="3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26">
        <f>BJ93</f>
        <v>0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8"/>
    </row>
    <row r="94" spans="1:108" s="20" customFormat="1" ht="30" customHeight="1">
      <c r="A94" s="7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"/>
      <c r="BA94" s="30" t="s">
        <v>160</v>
      </c>
      <c r="BB94" s="31"/>
      <c r="BC94" s="31"/>
      <c r="BD94" s="31"/>
      <c r="BE94" s="31"/>
      <c r="BF94" s="31"/>
      <c r="BG94" s="31"/>
      <c r="BH94" s="31"/>
      <c r="BI94" s="32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26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8"/>
    </row>
    <row r="95" spans="1:108" s="20" customFormat="1" ht="58.5" customHeight="1">
      <c r="A95" s="7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"/>
      <c r="BA95" s="30" t="s">
        <v>162</v>
      </c>
      <c r="BB95" s="31"/>
      <c r="BC95" s="31"/>
      <c r="BD95" s="31"/>
      <c r="BE95" s="31"/>
      <c r="BF95" s="31"/>
      <c r="BG95" s="31"/>
      <c r="BH95" s="31"/>
      <c r="BI95" s="32"/>
      <c r="BJ95" s="33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26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8"/>
    </row>
    <row r="96" spans="1:108" s="20" customFormat="1" ht="15.75" customHeight="1">
      <c r="A96" s="7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78"/>
      <c r="CM96" s="41">
        <f>SUM(CM86:DD95)</f>
        <v>357691.77</v>
      </c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3"/>
    </row>
    <row r="97" spans="1:108" s="20" customFormat="1" ht="15.75" customHeight="1">
      <c r="A97" s="7"/>
      <c r="B97" s="44" t="s">
        <v>110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/>
    </row>
    <row r="98" spans="1:108" s="20" customFormat="1" ht="15.75" customHeight="1">
      <c r="A98" s="7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78"/>
      <c r="CM98" s="41">
        <f>CM84-CM96</f>
        <v>153776536.68299997</v>
      </c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168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171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169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170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CM65:DD65"/>
    <mergeCell ref="B63:AY63"/>
    <mergeCell ref="BA63:BI63"/>
    <mergeCell ref="BJ63:BV63"/>
    <mergeCell ref="BW63:CL63"/>
    <mergeCell ref="B65:AY65"/>
    <mergeCell ref="CM63:DD63"/>
    <mergeCell ref="BA65:BI65"/>
    <mergeCell ref="BJ65:BV65"/>
    <mergeCell ref="BW65:CL65"/>
    <mergeCell ref="B66:AY66"/>
    <mergeCell ref="BA66:BI66"/>
    <mergeCell ref="BJ66:BV66"/>
    <mergeCell ref="BW66:CL66"/>
    <mergeCell ref="BA55:BI55"/>
    <mergeCell ref="BJ55:BV55"/>
    <mergeCell ref="BW55:CL55"/>
    <mergeCell ref="BA52:BI52"/>
    <mergeCell ref="BW53:CL53"/>
    <mergeCell ref="BW52:CL52"/>
    <mergeCell ref="B64:AY64"/>
    <mergeCell ref="BW62:CL62"/>
    <mergeCell ref="CM62:DD62"/>
    <mergeCell ref="CM54:DD54"/>
    <mergeCell ref="B54:AY54"/>
    <mergeCell ref="BJ58:BV58"/>
    <mergeCell ref="BW58:CL58"/>
    <mergeCell ref="BW57:CL57"/>
    <mergeCell ref="CM58:DD58"/>
    <mergeCell ref="BA58:BI58"/>
    <mergeCell ref="B37:AY37"/>
    <mergeCell ref="B43:AY43"/>
    <mergeCell ref="B57:AY57"/>
    <mergeCell ref="B58:AY58"/>
    <mergeCell ref="B56:DD56"/>
    <mergeCell ref="BA57:BI57"/>
    <mergeCell ref="CM55:DD55"/>
    <mergeCell ref="CM57:DD57"/>
    <mergeCell ref="B51:AY51"/>
    <mergeCell ref="BJ53:BV53"/>
    <mergeCell ref="A24:AZ24"/>
    <mergeCell ref="BA24:BI24"/>
    <mergeCell ref="CM24:DD24"/>
    <mergeCell ref="BJ24:BV24"/>
    <mergeCell ref="BW24:CL24"/>
    <mergeCell ref="BW27:CL27"/>
    <mergeCell ref="BJ52:BV52"/>
    <mergeCell ref="B59:AY59"/>
    <mergeCell ref="BA51:BI51"/>
    <mergeCell ref="BJ51:BV51"/>
    <mergeCell ref="B35:AY35"/>
    <mergeCell ref="BJ57:BV57"/>
    <mergeCell ref="BA54:BI54"/>
    <mergeCell ref="BJ54:BV54"/>
    <mergeCell ref="B55:AY55"/>
    <mergeCell ref="H21:CW21"/>
    <mergeCell ref="A23:AZ23"/>
    <mergeCell ref="BA23:BI23"/>
    <mergeCell ref="BJ23:BV23"/>
    <mergeCell ref="BW23:CL23"/>
    <mergeCell ref="CM23:DD23"/>
    <mergeCell ref="B22:DD22"/>
    <mergeCell ref="B25:DD25"/>
    <mergeCell ref="B49:AY49"/>
    <mergeCell ref="BJ50:BV50"/>
    <mergeCell ref="BW50:CL50"/>
    <mergeCell ref="CM49:DD49"/>
    <mergeCell ref="BW30:CL30"/>
    <mergeCell ref="BW34:CL34"/>
    <mergeCell ref="BJ26:BV26"/>
    <mergeCell ref="BW26:CL26"/>
    <mergeCell ref="B50:AY50"/>
    <mergeCell ref="CM53:DD53"/>
    <mergeCell ref="B52:AY52"/>
    <mergeCell ref="CM50:DD50"/>
    <mergeCell ref="BA50:BI50"/>
    <mergeCell ref="CM51:DD51"/>
    <mergeCell ref="B53:AY53"/>
    <mergeCell ref="BA53:BI53"/>
    <mergeCell ref="BW51:CL51"/>
    <mergeCell ref="CM48:DD48"/>
    <mergeCell ref="BA48:BI48"/>
    <mergeCell ref="BJ48:BV48"/>
    <mergeCell ref="BW48:CL48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49:BI49"/>
    <mergeCell ref="BJ49:BV49"/>
    <mergeCell ref="BW49:CL49"/>
    <mergeCell ref="BW54:CL54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77:DD77"/>
    <mergeCell ref="B60:AY60"/>
    <mergeCell ref="B62:AY62"/>
    <mergeCell ref="BA62:BI62"/>
    <mergeCell ref="BJ62:BV62"/>
    <mergeCell ref="BA61:BI61"/>
    <mergeCell ref="BJ61:BV61"/>
    <mergeCell ref="B61:AY61"/>
    <mergeCell ref="CM61:DD61"/>
    <mergeCell ref="CM60:DD60"/>
    <mergeCell ref="B77:AY77"/>
    <mergeCell ref="BA77:BI77"/>
    <mergeCell ref="BJ77:BV77"/>
    <mergeCell ref="BW77:CL77"/>
    <mergeCell ref="BA64:BI64"/>
    <mergeCell ref="BJ64:BV64"/>
    <mergeCell ref="BW64:CL64"/>
    <mergeCell ref="CM64:DD64"/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B81:DD81"/>
    <mergeCell ref="CM78:DD78"/>
    <mergeCell ref="B78:AY78"/>
    <mergeCell ref="BA78:BI78"/>
    <mergeCell ref="BJ78:BV78"/>
    <mergeCell ref="BW78:CL7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2013-04-26T06:34:42Z</cp:lastPrinted>
  <dcterms:created xsi:type="dcterms:W3CDTF">2008-12-24T14:26:47Z</dcterms:created>
  <dcterms:modified xsi:type="dcterms:W3CDTF">2013-07-24T06:23:38Z</dcterms:modified>
  <cp:category/>
  <cp:version/>
  <cp:contentType/>
  <cp:contentStatus/>
</cp:coreProperties>
</file>